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nt Cost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0.0"/>
    <numFmt numFmtId="166" formatCode="$#,##0.000"/>
  </numFmts>
  <fonts count="12">
    <font>
      <name val="Calibri"/>
      <family val="2"/>
      <color theme="1"/>
      <sz val="11"/>
      <scheme val="minor"/>
    </font>
    <font>
      <name val="Calibri"/>
      <b val="1"/>
      <color rgb="00C9A227"/>
      <sz val="20"/>
    </font>
    <font>
      <name val="Calibri"/>
      <i val="1"/>
      <color rgb="00F0DF7C"/>
      <sz val="11"/>
    </font>
    <font>
      <name val="Calibri"/>
      <b val="1"/>
      <color rgb="00C9A227"/>
      <sz val="12"/>
    </font>
    <font>
      <name val="Calibri"/>
      <b val="1"/>
      <color rgb="00FFFFFF"/>
      <sz val="11"/>
    </font>
    <font>
      <name val="Calibri"/>
      <color rgb="000E1721"/>
      <sz val="11"/>
    </font>
    <font>
      <name val="Calibri"/>
      <b val="1"/>
      <color rgb="000E1721"/>
      <sz val="11"/>
    </font>
    <font>
      <name val="Calibri"/>
      <color rgb="00666666"/>
      <sz val="9"/>
    </font>
    <font>
      <name val="Calibri"/>
      <b val="1"/>
      <color rgb="000E1721"/>
      <sz val="14"/>
    </font>
    <font>
      <name val="Calibri"/>
      <b val="1"/>
      <color rgb="000E1721"/>
      <sz val="12"/>
    </font>
    <font>
      <name val="Calibri"/>
      <b val="1"/>
      <color rgb="00C9A227"/>
      <sz val="14"/>
    </font>
    <font>
      <name val="Calibri"/>
      <i val="1"/>
      <color rgb="00C9A227"/>
      <sz val="10"/>
    </font>
  </fonts>
  <fills count="7">
    <fill>
      <patternFill/>
    </fill>
    <fill>
      <patternFill patternType="gray125"/>
    </fill>
    <fill>
      <patternFill patternType="solid">
        <fgColor rgb="000E1721"/>
        <bgColor rgb="000E1721"/>
      </patternFill>
    </fill>
    <fill>
      <patternFill patternType="solid">
        <fgColor rgb="00C9A227"/>
        <bgColor rgb="00C9A227"/>
      </patternFill>
    </fill>
    <fill>
      <patternFill patternType="solid">
        <fgColor rgb="00FFF9E6"/>
        <bgColor rgb="00FFF9E6"/>
      </patternFill>
    </fill>
    <fill>
      <patternFill patternType="solid">
        <fgColor rgb="00F0DF7C"/>
        <bgColor rgb="00F0DF7C"/>
      </patternFill>
    </fill>
    <fill>
      <patternFill patternType="solid">
        <fgColor rgb="00E8F5E9"/>
        <bgColor rgb="00E8F5E9"/>
      </patternFill>
    </fill>
  </fills>
  <borders count="2">
    <border>
      <left/>
      <right/>
      <top/>
      <bottom/>
      <diagonal/>
    </border>
    <border>
      <left style="thin">
        <color rgb="00C9A227"/>
      </left>
      <right style="thin">
        <color rgb="00C9A227"/>
      </right>
      <top style="thin">
        <color rgb="00C9A227"/>
      </top>
      <bottom style="thin">
        <color rgb="00C9A227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0" fontId="3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4" borderId="1" pivotButton="0" quotePrefix="0" xfId="0"/>
    <xf numFmtId="0" fontId="7" fillId="0" borderId="0" pivotButton="0" quotePrefix="0" xfId="0"/>
    <xf numFmtId="164" fontId="6" fillId="4" borderId="1" pivotButton="0" quotePrefix="0" xfId="0"/>
    <xf numFmtId="165" fontId="6" fillId="4" borderId="1" pivotButton="0" quotePrefix="0" xfId="0"/>
    <xf numFmtId="2" fontId="6" fillId="4" borderId="1" pivotButton="0" quotePrefix="0" xfId="0"/>
    <xf numFmtId="1" fontId="6" fillId="4" borderId="1" pivotButton="0" quotePrefix="0" xfId="0"/>
    <xf numFmtId="166" fontId="6" fillId="4" borderId="1" pivotButton="0" quotePrefix="0" xfId="0"/>
    <xf numFmtId="0" fontId="6" fillId="0" borderId="0" pivotButton="0" quotePrefix="0" xfId="0"/>
    <xf numFmtId="164" fontId="6" fillId="0" borderId="1" pivotButton="0" quotePrefix="0" xfId="0"/>
    <xf numFmtId="0" fontId="8" fillId="0" borderId="0" pivotButton="0" quotePrefix="0" xfId="0"/>
    <xf numFmtId="164" fontId="8" fillId="5" borderId="1" pivotButton="0" quotePrefix="0" xfId="0"/>
    <xf numFmtId="164" fontId="9" fillId="6" borderId="1" pivotButton="0" quotePrefix="0" xfId="0"/>
    <xf numFmtId="164" fontId="6" fillId="0" borderId="0" pivotButton="0" quotePrefix="0" xfId="0"/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0" customWidth="1" min="3" max="3"/>
  </cols>
  <sheetData>
    <row r="1">
      <c r="A1" s="1" t="inlineStr">
        <is>
          <t>PRINT COST CALCULATOR</t>
        </is>
      </c>
    </row>
    <row r="2">
      <c r="A2" s="2" t="inlineStr">
        <is>
          <t>Wyze Choice Creations — Know Your Real Cost Per Print</t>
        </is>
      </c>
    </row>
    <row r="4">
      <c r="A4" s="3" t="inlineStr">
        <is>
          <t>INPUT — Your Print Setup</t>
        </is>
      </c>
    </row>
    <row r="5">
      <c r="A5" s="4" t="inlineStr">
        <is>
          <t>Parameter</t>
        </is>
      </c>
      <c r="B5" s="4" t="inlineStr">
        <is>
          <t>Your Value</t>
        </is>
      </c>
      <c r="C5" s="4" t="inlineStr">
        <is>
          <t>Notes</t>
        </is>
      </c>
    </row>
    <row r="6">
      <c r="A6" s="5" t="inlineStr">
        <is>
          <t>Printer Model (reference)</t>
        </is>
      </c>
      <c r="B6" s="6" t="inlineStr">
        <is>
          <t>Bambu Lab X1 Carbon</t>
        </is>
      </c>
      <c r="C6" s="7" t="inlineStr">
        <is>
          <t>For your reference only</t>
        </is>
      </c>
    </row>
    <row r="7">
      <c r="A7" s="5" t="inlineStr">
        <is>
          <t>Filament Cost ($/kg)</t>
        </is>
      </c>
      <c r="B7" s="8" t="n">
        <v>24.99</v>
      </c>
      <c r="C7" s="7" t="inlineStr">
        <is>
          <t>Check your filament spool</t>
        </is>
      </c>
    </row>
    <row r="8">
      <c r="A8" s="5" t="inlineStr">
        <is>
          <t>Print Weight (grams)</t>
        </is>
      </c>
      <c r="B8" s="9" t="n">
        <v>47</v>
      </c>
      <c r="C8" s="7" t="inlineStr">
        <is>
          <t>From slicer estimate</t>
        </is>
      </c>
    </row>
    <row r="9">
      <c r="A9" s="5" t="inlineStr">
        <is>
          <t>Print Time (hours)</t>
        </is>
      </c>
      <c r="B9" s="10" t="n">
        <v>2.5</v>
      </c>
      <c r="C9" s="7" t="inlineStr">
        <is>
          <t>From slicer estimate</t>
        </is>
      </c>
    </row>
    <row r="10">
      <c r="A10" s="5" t="inlineStr">
        <is>
          <t>Printer Power Draw (watts)</t>
        </is>
      </c>
      <c r="B10" s="11" t="n">
        <v>200</v>
      </c>
      <c r="C10" s="7" t="inlineStr">
        <is>
          <t>Typical: 150-350W</t>
        </is>
      </c>
    </row>
    <row r="11">
      <c r="A11" s="5" t="inlineStr">
        <is>
          <t>Electricity Rate ($/kWh)</t>
        </is>
      </c>
      <c r="B11" s="12" t="n">
        <v>0.13</v>
      </c>
      <c r="C11" s="7" t="inlineStr">
        <is>
          <t>Check electricity bill</t>
        </is>
      </c>
    </row>
    <row r="12">
      <c r="A12" s="5" t="inlineStr">
        <is>
          <t>Labor Rate ($/hour)</t>
        </is>
      </c>
      <c r="B12" s="8" t="n">
        <v>15</v>
      </c>
      <c r="C12" s="7" t="inlineStr">
        <is>
          <t>Your rate or $0 if hobby</t>
        </is>
      </c>
    </row>
    <row r="13">
      <c r="A13" s="5" t="inlineStr">
        <is>
          <t>Setup + QA Time (minutes)</t>
        </is>
      </c>
      <c r="B13" s="11" t="n">
        <v>20</v>
      </c>
      <c r="C13" s="7" t="inlineStr">
        <is>
          <t>Loading, leveling, QA</t>
        </is>
      </c>
    </row>
    <row r="14">
      <c r="A14" s="5" t="inlineStr">
        <is>
          <t>Monthly Overhead ($)</t>
        </is>
      </c>
      <c r="B14" s="8" t="n">
        <v>50</v>
      </c>
      <c r="C14" s="7" t="inlineStr">
        <is>
          <t>Depreciation + space + tools</t>
        </is>
      </c>
    </row>
    <row r="15">
      <c r="A15" s="5" t="inlineStr">
        <is>
          <t>Avg Prints per Month</t>
        </is>
      </c>
      <c r="B15" s="11" t="n">
        <v>30</v>
      </c>
      <c r="C15" s="7" t="inlineStr">
        <is>
          <t>Your typical monthly volume</t>
        </is>
      </c>
    </row>
    <row r="16">
      <c r="A16" s="5" t="inlineStr">
        <is>
          <t>Failure Rate (%)</t>
        </is>
      </c>
      <c r="B16" s="11" t="n">
        <v>8</v>
      </c>
      <c r="C16" s="7" t="inlineStr">
        <is>
          <t>What % of prints fail? (8% typical)</t>
        </is>
      </c>
    </row>
    <row r="18">
      <c r="A18" s="3" t="inlineStr">
        <is>
          <t>OUTPUT — Cost Breakdown</t>
        </is>
      </c>
    </row>
    <row r="19">
      <c r="A19" s="4" t="inlineStr">
        <is>
          <t>Cost Component</t>
        </is>
      </c>
      <c r="B19" s="4" t="inlineStr">
        <is>
          <t>Amount</t>
        </is>
      </c>
      <c r="C19" s="4" t="inlineStr">
        <is>
          <t>Formula</t>
        </is>
      </c>
    </row>
    <row r="20">
      <c r="A20" s="13" t="inlineStr">
        <is>
          <t>Material Cost</t>
        </is>
      </c>
      <c r="B20" s="14">
        <f>(B8/1000)*B7</f>
        <v/>
      </c>
      <c r="C20" s="7" t="inlineStr">
        <is>
          <t>(weight/1000) x cost_per_kg</t>
        </is>
      </c>
    </row>
    <row r="21">
      <c r="A21" s="13" t="inlineStr">
        <is>
          <t>Electricity Cost</t>
        </is>
      </c>
      <c r="B21" s="14">
        <f>B9*(B10/1000)*B11</f>
        <v/>
      </c>
      <c r="C21" s="7" t="inlineStr">
        <is>
          <t>hours x (watts/1000) x rate</t>
        </is>
      </c>
    </row>
    <row r="22">
      <c r="A22" s="13" t="inlineStr">
        <is>
          <t>Labor Allocation</t>
        </is>
      </c>
      <c r="B22" s="14">
        <f>(B13/60)*B12</f>
        <v/>
      </c>
      <c r="C22" s="7" t="inlineStr">
        <is>
          <t>(setup_min/60) x labor_rate</t>
        </is>
      </c>
    </row>
    <row r="23">
      <c r="A23" s="13" t="inlineStr">
        <is>
          <t>Overhead per Print</t>
        </is>
      </c>
      <c r="B23" s="14">
        <f>B14/B15</f>
        <v/>
      </c>
      <c r="C23" s="7" t="inlineStr">
        <is>
          <t>monthly_overhead / prints_month</t>
        </is>
      </c>
    </row>
    <row r="24">
      <c r="A24" s="13" t="inlineStr">
        <is>
          <t>Failure-Adjusted Cost</t>
        </is>
      </c>
      <c r="B24" s="14">
        <f>SUM(B20:B23)*(B16/100)</f>
        <v/>
      </c>
      <c r="C24" s="7" t="inlineStr">
        <is>
          <t>subtotal x failure_rate%</t>
        </is>
      </c>
    </row>
    <row r="26">
      <c r="A26" s="15" t="inlineStr">
        <is>
          <t>TOTAL COST PER PRINT</t>
        </is>
      </c>
      <c r="B26" s="16">
        <f>SUM(B20:B24)</f>
        <v/>
      </c>
    </row>
    <row r="28">
      <c r="A28" s="3" t="inlineStr">
        <is>
          <t>SUGGESTED SELL PRICES</t>
        </is>
      </c>
    </row>
    <row r="29">
      <c r="A29" s="4" t="inlineStr">
        <is>
          <t>Markup Level</t>
        </is>
      </c>
      <c r="B29" s="4" t="inlineStr">
        <is>
          <t>Sell Price</t>
        </is>
      </c>
      <c r="C29" s="4" t="inlineStr">
        <is>
          <t>Profit per Print</t>
        </is>
      </c>
    </row>
    <row r="30">
      <c r="A30" s="5" t="inlineStr">
        <is>
          <t>2x (Break-even safe)</t>
        </is>
      </c>
      <c r="B30" s="17">
        <f>B26*2</f>
        <v/>
      </c>
      <c r="C30" s="18">
        <f>B30-B26</f>
        <v/>
      </c>
    </row>
    <row r="31">
      <c r="A31" s="5" t="inlineStr">
        <is>
          <t>3x (Healthy margin)</t>
        </is>
      </c>
      <c r="B31" s="17">
        <f>B26*3</f>
        <v/>
      </c>
      <c r="C31" s="18">
        <f>B31-B26</f>
        <v/>
      </c>
    </row>
    <row r="32">
      <c r="A32" s="5" t="inlineStr">
        <is>
          <t>4x (Premium/custom)</t>
        </is>
      </c>
      <c r="B32" s="17">
        <f>B26*4</f>
        <v/>
      </c>
      <c r="C32" s="18">
        <f>B32-B26</f>
        <v/>
      </c>
    </row>
    <row r="35">
      <c r="A35" s="19" t="inlineStr">
        <is>
          <t>Wyze Choice Creations, LLC</t>
        </is>
      </c>
    </row>
    <row r="36">
      <c r="A36" s="20" t="inlineStr">
        <is>
          <t>Innovation by design.</t>
        </is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2026-07-13T02:16:14Z</dcterms:created>
  <dcterms:modified xmlns:dcterms="http://purl.org/dc/terms/" xmlns:xsi="http://www.w3.org/2001/XMLSchema-instance" xsi:type="dcterms:W3CDTF">2026-07-13T02:16:14Z</dcterms:modified>
</cp:coreProperties>
</file>